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OneDrive - SZ\PFEIFFER\AKCE\2025\VOP\Servis kamerového systému\Podklady k výběrku\podklady k výběrovému řízení\"/>
    </mc:Choice>
  </mc:AlternateContent>
  <bookViews>
    <workbookView xWindow="0" yWindow="0" windowWidth="0" windowHeight="0"/>
  </bookViews>
  <sheets>
    <sheet name="Rekapitulace stavby" sheetId="1" r:id="rId1"/>
    <sheet name="PS01 - Servis specifickéh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'PS01 - Servis specifickéh...'!$C$116:$K$122</definedName>
    <definedName name="_xlnm.Print_Area" localSheetId="1">'PS01 - Servis specifickéh...'!$C$104:$J$122</definedName>
    <definedName name="_xlnm.Print_Titles" localSheetId="1">'PS01 - Servis specifickéh...'!$116:$116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91"/>
  <c r="J20"/>
  <c r="J18"/>
  <c r="E18"/>
  <c r="F92"/>
  <c r="J17"/>
  <c r="J12"/>
  <c r="J111"/>
  <c r="E7"/>
  <c r="E85"/>
  <c i="1" r="L90"/>
  <c r="AM90"/>
  <c r="AM89"/>
  <c r="L89"/>
  <c r="AM87"/>
  <c r="L87"/>
  <c r="L85"/>
  <c r="L84"/>
  <c i="2" r="BK120"/>
  <c r="F37"/>
  <c r="J34"/>
  <c r="BK119"/>
  <c r="J122"/>
  <c r="F34"/>
  <c r="J120"/>
  <c r="F35"/>
  <c r="BK121"/>
  <c r="J119"/>
  <c r="BK122"/>
  <c i="1" r="AS94"/>
  <c i="2" r="J121"/>
  <c r="F36"/>
  <c l="1" r="BK118"/>
  <c r="J118"/>
  <c r="J97"/>
  <c r="P118"/>
  <c r="P117"/>
  <c i="1" r="AU95"/>
  <c i="2" r="R118"/>
  <c r="R117"/>
  <c r="T118"/>
  <c r="T117"/>
  <c r="BE120"/>
  <c i="1" r="BC95"/>
  <c i="2" r="BE121"/>
  <c r="J92"/>
  <c r="F114"/>
  <c r="J89"/>
  <c r="E107"/>
  <c r="J113"/>
  <c i="1" r="BB95"/>
  <c r="BA95"/>
  <c i="2" r="BE122"/>
  <c i="1" r="AW95"/>
  <c i="2" r="BE119"/>
  <c i="1" r="BD95"/>
  <c r="BA94"/>
  <c r="W30"/>
  <c r="AU94"/>
  <c r="BB94"/>
  <c r="W31"/>
  <c r="BC94"/>
  <c r="W32"/>
  <c r="BD94"/>
  <c r="W33"/>
  <c i="2" l="1" r="BK117"/>
  <c r="J117"/>
  <c r="J96"/>
  <c i="1" r="AY94"/>
  <c r="AW94"/>
  <c r="AK30"/>
  <c r="AX94"/>
  <c i="2" r="J33"/>
  <c i="1" r="AV95"/>
  <c r="AT95"/>
  <c i="2" r="F33"/>
  <c i="1" r="AZ95"/>
  <c r="AZ94"/>
  <c r="W29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<sst xmlns="http://schemas.openxmlformats.org/spreadsheetml/2006/main">
  <si>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</si>
  <si>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</si>
  <si>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</si>
  <si>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</si>
  <si>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</si>
  <si>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{d2fc05d8-c824-46c8-b9e1-0b57ec6cd60d}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</si>
  <si>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</si>
  <si>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</si>
  <si>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</si>
  <si>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</si>
  <si>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</si>
  <si>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</si>
  <si>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</si>
  <si>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</si>
  <si>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</si>
  <si>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</si>
  <si>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</si>
  <si>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specifického sdělovacího zařízení provozních budov v obvodu OŘ PLZ 2025-2027</t>
  </si>
  <si>
    <t>KSO:</t>
  </si>
  <si>
    <t>CC-CZ:</t>
  </si>
  <si>
    <t>Místo:</t>
  </si>
  <si>
    <t>Plzeň, České Budějovice</t>
  </si>
  <si>
    <t>Datum:</t>
  </si>
  <si>
    <t>2. 9. 2025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</si>
  <si>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</si>
  <si>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</si>
  <si>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</si>
  <si>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</si>
  <si>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</si>
  <si>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</si>
  <si>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</si>
  <si>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</si>
  <si>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</si>
  <si>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</si>
  <si>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</si>
  <si>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</si>
  <si>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</si>
  <si>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</si>
  <si>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</si>
  <si>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</si>
  <si>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</si>
  <si>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</si>
  <si>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</si>
  <si>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</si>
  <si>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</si>
  <si>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</si>
  <si>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</si>
  <si>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</si>
  <si>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</si>
  <si>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</si>
  <si>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</si>
  <si>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</si>
  <si>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</si>
  <si>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</si>
  <si>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</si>
  <si>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</si>
  <si>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</si>
  <si>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</si>
  <si>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</si>
  <si>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</si>
  <si>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</si>
  <si>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</si>
  <si>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</si>
  <si>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</si>
  <si>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</si>
  <si>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</si>
  <si>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</si>
  <si>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</si>
  <si>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</si>
  <si>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</si>
  <si>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</si>
  <si>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</si>
  <si>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</si>
  <si>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</si>
  <si>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</si>
  <si>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</si>
  <si>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</si>
  <si>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</si>
  <si>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</si>
  <si>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</si>
  <si>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</si>
  <si>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Servis specifického sdělovacího zařízení</t>
  </si>
  <si>
    <t>PRO</t>
  </si>
  <si>
    <t>1</t>
  </si>
  <si>
    <t>{0891c972-53d6-47ac-b497-9b56abd25a3b}</t>
  </si>
  <si>
    <t>2</t>
  </si>
  <si>
    <t>KRYCÍ LIST SOUPISU PRACÍ</t>
  </si>
  <si>
    <t>Objekt:</t>
  </si>
  <si>
    <t>PS01 - Servis specifického sdělovacího zařízení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</si>
  <si>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</si>
  <si>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</si>
  <si>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</si>
  <si>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</si>
  <si>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</si>
  <si>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</si>
  <si>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</si>
  <si>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</si>
  <si>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</si>
  <si>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</si>
  <si>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</si>
  <si>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</si>
  <si>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</si>
  <si>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</si>
  <si>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</si>
  <si>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</si>
  <si>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</si>
  <si>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</si>
  <si>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</si>
  <si>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</si>
  <si>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</si>
  <si>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</si>
  <si>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</si>
  <si>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</si>
  <si>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7598045120</t>
  </si>
  <si>
    <t>Revize požární ústředny do 24 smyček</t>
  </si>
  <si>
    <t>kus</t>
  </si>
  <si>
    <t>2000736866</t>
  </si>
  <si>
    <t>7593333990</t>
  </si>
  <si>
    <t>Hodinová zúčtovací sazba pro opravu elektronických prvků a zařízení</t>
  </si>
  <si>
    <t>hod</t>
  </si>
  <si>
    <t>-238462212</t>
  </si>
  <si>
    <t>3</t>
  </si>
  <si>
    <t>9901000100</t>
  </si>
  <si>
    <t>Doprava materiálu lehkou mechanizací nosnosti do 3,5 t elektrosoučástek, montážního materiálu, kameniva, písku, dlažebních kostek, suti, atd. do 10 km</t>
  </si>
  <si>
    <t>-1399043054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</si>
  <si>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</si>
  <si>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</si>
  <si>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1088526387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</si>
</sst>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2025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Servis specifického sdělovacího zařízení provozních budov v obvodu OŘ PLZ 2025-2027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Plzeň, České Budějovice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2. 9. 2025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74</v>
      </c>
      <c r="BT94" s="113" t="s">
        <v>75</v>
      </c>
      <c r="BU94" s="114" t="s">
        <v>76</v>
      </c>
      <c r="BV94" s="113" t="s">
        <v>77</v>
      </c>
      <c r="BW94" s="113" t="s">
        <v>5</v>
      </c>
      <c r="BX94" s="113" t="s">
        <v>78</v>
      </c>
      <c r="CL94" s="113" t="s">
        <v>1</v>
      </c>
    </row>
    <row r="95" s="7" customFormat="1" ht="16.5" customHeight="1">
      <c r="A95" s="115" t="s">
        <v>79</v>
      </c>
      <c r="B95" s="116"/>
      <c r="C95" s="117"/>
      <c r="D95" s="118" t="s">
        <v>80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'PS01 - Servis specifickéh...'!J30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'PS01 - Servis specifickéh...'!P117</f>
        <v>0</v>
      </c>
      <c r="AV95" s="124">
        <f>'PS01 - Servis specifickéh...'!J33</f>
        <v>0</v>
      </c>
      <c r="AW95" s="124">
        <f>'PS01 - Servis specifickéh...'!J34</f>
        <v>0</v>
      </c>
      <c r="AX95" s="124">
        <f>'PS01 - Servis specifickéh...'!J35</f>
        <v>0</v>
      </c>
      <c r="AY95" s="124">
        <f>'PS01 - Servis specifickéh...'!J36</f>
        <v>0</v>
      </c>
      <c r="AZ95" s="124">
        <f>'PS01 - Servis specifickéh...'!F33</f>
        <v>0</v>
      </c>
      <c r="BA95" s="124">
        <f>'PS01 - Servis specifickéh...'!F34</f>
        <v>0</v>
      </c>
      <c r="BB95" s="124">
        <f>'PS01 - Servis specifickéh...'!F35</f>
        <v>0</v>
      </c>
      <c r="BC95" s="124">
        <f>'PS01 - Servis specifickéh...'!F36</f>
        <v>0</v>
      </c>
      <c r="BD95" s="126">
        <f>'PS01 - Servis specifickéh...'!F37</f>
        <v>0</v>
      </c>
      <c r="BE95" s="7"/>
      <c r="BT95" s="127" t="s">
        <v>83</v>
      </c>
      <c r="BV95" s="127" t="s">
        <v>77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8BBhQHE/Wxv/9KB/N7wdBc/ZK89GCI4m5bB9uwLx4c3p6gaxBp/xNr+b9S8C4NOfwTq4epdqN3Rs7/YMRtfVcg==" hashValue="KhUk+k2D6oDbwf0qTAp4YtkITVIFsifC0Oxb/1MpSPcK4jpVQ5u61+6dfuUuVdO0NVWnfKsHjOMEh4gqSyAJC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S01 - Servis specifické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85</v>
      </c>
    </row>
    <row r="4" hidden="1" s="1" customFormat="1" ht="24.96" customHeight="1">
      <c r="B4" s="16"/>
      <c r="D4" s="130" t="s">
        <v>86</v>
      </c>
      <c r="L4" s="16"/>
      <c r="M4" s="13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2" t="s">
        <v>16</v>
      </c>
      <c r="L6" s="16"/>
    </row>
    <row r="7" hidden="1" s="1" customFormat="1" ht="26.25" customHeight="1">
      <c r="B7" s="16"/>
      <c r="E7" s="133" t="str">
        <f>'Rekapitulace stavby'!K6</f>
        <v>Servis specifického sdělovacího zařízení provozních budov v obvodu OŘ PLZ 2025-2027</v>
      </c>
      <c r="F7" s="132"/>
      <c r="G7" s="132"/>
      <c r="H7" s="132"/>
      <c r="L7" s="16"/>
    </row>
    <row r="8" hidden="1" s="2" customFormat="1" ht="12" customHeight="1">
      <c r="A8" s="34"/>
      <c r="B8" s="40"/>
      <c r="C8" s="34"/>
      <c r="D8" s="132" t="s">
        <v>87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4" t="s">
        <v>88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2. 9. 2025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5" t="s">
        <v>26</v>
      </c>
      <c r="F15" s="34"/>
      <c r="G15" s="34"/>
      <c r="H15" s="34"/>
      <c r="I15" s="132" t="s">
        <v>27</v>
      </c>
      <c r="J15" s="135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2" t="s">
        <v>28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2" t="s">
        <v>30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27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2" t="s">
        <v>33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27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2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2" t="s">
        <v>35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4" t="s">
        <v>37</v>
      </c>
      <c r="G32" s="34"/>
      <c r="H32" s="34"/>
      <c r="I32" s="144" t="s">
        <v>36</v>
      </c>
      <c r="J32" s="144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5" t="s">
        <v>39</v>
      </c>
      <c r="E33" s="132" t="s">
        <v>40</v>
      </c>
      <c r="F33" s="146">
        <f>ROUND((SUM(BE117:BE122)),  2)</f>
        <v>0</v>
      </c>
      <c r="G33" s="34"/>
      <c r="H33" s="34"/>
      <c r="I33" s="147">
        <v>0.20999999999999999</v>
      </c>
      <c r="J33" s="146">
        <f>ROUND(((SUM(BE117:BE122))*I33),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2" t="s">
        <v>41</v>
      </c>
      <c r="F34" s="146">
        <f>ROUND((SUM(BF117:BF122)),  2)</f>
        <v>0</v>
      </c>
      <c r="G34" s="34"/>
      <c r="H34" s="34"/>
      <c r="I34" s="147">
        <v>0.12</v>
      </c>
      <c r="J34" s="146">
        <f>ROUND(((SUM(BF117:BF122))*I34),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42</v>
      </c>
      <c r="F35" s="146">
        <f>ROUND((SUM(BG117:BG122)),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43</v>
      </c>
      <c r="F36" s="146">
        <f>ROUND((SUM(BH117:BH122)),  2)</f>
        <v>0</v>
      </c>
      <c r="G36" s="34"/>
      <c r="H36" s="34"/>
      <c r="I36" s="147">
        <v>0.12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44</v>
      </c>
      <c r="F37" s="146">
        <f>ROUND((SUM(BI117:BI122)),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5" t="s">
        <v>48</v>
      </c>
      <c r="E50" s="156"/>
      <c r="F50" s="156"/>
      <c r="G50" s="155" t="s">
        <v>49</v>
      </c>
      <c r="H50" s="156"/>
      <c r="I50" s="156"/>
      <c r="J50" s="156"/>
      <c r="K50" s="156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7" t="s">
        <v>50</v>
      </c>
      <c r="E61" s="158"/>
      <c r="F61" s="159" t="s">
        <v>51</v>
      </c>
      <c r="G61" s="157" t="s">
        <v>50</v>
      </c>
      <c r="H61" s="158"/>
      <c r="I61" s="158"/>
      <c r="J61" s="160" t="s">
        <v>51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5" t="s">
        <v>52</v>
      </c>
      <c r="E65" s="161"/>
      <c r="F65" s="161"/>
      <c r="G65" s="155" t="s">
        <v>53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7" t="s">
        <v>50</v>
      </c>
      <c r="E76" s="158"/>
      <c r="F76" s="159" t="s">
        <v>51</v>
      </c>
      <c r="G76" s="157" t="s">
        <v>50</v>
      </c>
      <c r="H76" s="158"/>
      <c r="I76" s="158"/>
      <c r="J76" s="160" t="s">
        <v>51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89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26.25" customHeight="1">
      <c r="A85" s="34"/>
      <c r="B85" s="35"/>
      <c r="C85" s="36"/>
      <c r="D85" s="36"/>
      <c r="E85" s="166" t="str">
        <f>E7</f>
        <v>Servis specifického sdělovacího zařízení provozních budov v obvodu OŘ PLZ 2025-2027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87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6"/>
      <c r="D87" s="36"/>
      <c r="E87" s="72" t="str">
        <f>E9</f>
        <v>PS01 - Servis specifického sdělovacího zařízení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6"/>
      <c r="E89" s="36"/>
      <c r="F89" s="23" t="str">
        <f>F12</f>
        <v>Plzeň, České Budějovice</v>
      </c>
      <c r="G89" s="36"/>
      <c r="H89" s="36"/>
      <c r="I89" s="28" t="s">
        <v>22</v>
      </c>
      <c r="J89" s="75" t="str">
        <f>IF(J12="","",J12)</f>
        <v>2. 9. 2025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státní organizace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67" t="s">
        <v>90</v>
      </c>
      <c r="D94" s="168"/>
      <c r="E94" s="168"/>
      <c r="F94" s="168"/>
      <c r="G94" s="168"/>
      <c r="H94" s="168"/>
      <c r="I94" s="168"/>
      <c r="J94" s="169" t="s">
        <v>91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70" t="s">
        <v>92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93</v>
      </c>
    </row>
    <row r="97" hidden="1" s="9" customFormat="1" ht="24.96" customHeight="1">
      <c r="A97" s="9"/>
      <c r="B97" s="171"/>
      <c r="C97" s="172"/>
      <c r="D97" s="173" t="s">
        <v>94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hidden="1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hidden="1"/>
    <row r="101" hidden="1"/>
    <row r="102" hidden="1"/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95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66" t="str">
        <f>E7</f>
        <v>Servis specifického sdělovacího zařízení provozních budov v obvodu OŘ PLZ 2025-2027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87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PS01 - Servis specifického sdělovacího zařízení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>Plzeň, České Budějovice</v>
      </c>
      <c r="G111" s="36"/>
      <c r="H111" s="36"/>
      <c r="I111" s="28" t="s">
        <v>22</v>
      </c>
      <c r="J111" s="75" t="str">
        <f>IF(J12="","",J12)</f>
        <v>2. 9. 2025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>Správa železnic, státní organizace</v>
      </c>
      <c r="G113" s="36"/>
      <c r="H113" s="36"/>
      <c r="I113" s="28" t="s">
        <v>30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96</v>
      </c>
      <c r="D116" s="180" t="s">
        <v>60</v>
      </c>
      <c r="E116" s="180" t="s">
        <v>56</v>
      </c>
      <c r="F116" s="180" t="s">
        <v>57</v>
      </c>
      <c r="G116" s="180" t="s">
        <v>97</v>
      </c>
      <c r="H116" s="180" t="s">
        <v>98</v>
      </c>
      <c r="I116" s="180" t="s">
        <v>99</v>
      </c>
      <c r="J116" s="181" t="s">
        <v>91</v>
      </c>
      <c r="K116" s="182" t="s">
        <v>100</v>
      </c>
      <c r="L116" s="183"/>
      <c r="M116" s="96" t="s">
        <v>1</v>
      </c>
      <c r="N116" s="97" t="s">
        <v>39</v>
      </c>
      <c r="O116" s="97" t="s">
        <v>101</v>
      </c>
      <c r="P116" s="97" t="s">
        <v>102</v>
      </c>
      <c r="Q116" s="97" t="s">
        <v>103</v>
      </c>
      <c r="R116" s="97" t="s">
        <v>104</v>
      </c>
      <c r="S116" s="97" t="s">
        <v>105</v>
      </c>
      <c r="T116" s="98" t="s">
        <v>106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107</v>
      </c>
      <c r="D117" s="36"/>
      <c r="E117" s="36"/>
      <c r="F117" s="36"/>
      <c r="G117" s="36"/>
      <c r="H117" s="36"/>
      <c r="I117" s="36"/>
      <c r="J117" s="184">
        <f>BK117</f>
        <v>0</v>
      </c>
      <c r="K117" s="36"/>
      <c r="L117" s="40"/>
      <c r="M117" s="99"/>
      <c r="N117" s="185"/>
      <c r="O117" s="100"/>
      <c r="P117" s="186">
        <f>P118</f>
        <v>0</v>
      </c>
      <c r="Q117" s="100"/>
      <c r="R117" s="186">
        <f>R118</f>
        <v>0</v>
      </c>
      <c r="S117" s="100"/>
      <c r="T117" s="187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74</v>
      </c>
      <c r="AU117" s="13" t="s">
        <v>93</v>
      </c>
      <c r="BK117" s="188">
        <f>BK118</f>
        <v>0</v>
      </c>
    </row>
    <row r="118" s="11" customFormat="1" ht="25.92" customHeight="1">
      <c r="A118" s="11"/>
      <c r="B118" s="189"/>
      <c r="C118" s="190"/>
      <c r="D118" s="191" t="s">
        <v>74</v>
      </c>
      <c r="E118" s="192" t="s">
        <v>108</v>
      </c>
      <c r="F118" s="192" t="s">
        <v>109</v>
      </c>
      <c r="G118" s="190"/>
      <c r="H118" s="190"/>
      <c r="I118" s="193"/>
      <c r="J118" s="194">
        <f>BK118</f>
        <v>0</v>
      </c>
      <c r="K118" s="190"/>
      <c r="L118" s="195"/>
      <c r="M118" s="196"/>
      <c r="N118" s="197"/>
      <c r="O118" s="197"/>
      <c r="P118" s="198">
        <f>SUM(P119:P122)</f>
        <v>0</v>
      </c>
      <c r="Q118" s="197"/>
      <c r="R118" s="198">
        <f>SUM(R119:R122)</f>
        <v>0</v>
      </c>
      <c r="S118" s="197"/>
      <c r="T118" s="199">
        <f>SUM(T119:T122)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0" t="s">
        <v>110</v>
      </c>
      <c r="AT118" s="201" t="s">
        <v>74</v>
      </c>
      <c r="AU118" s="201" t="s">
        <v>75</v>
      </c>
      <c r="AY118" s="200" t="s">
        <v>111</v>
      </c>
      <c r="BK118" s="202">
        <f>SUM(BK119:BK122)</f>
        <v>0</v>
      </c>
    </row>
    <row r="119" s="2" customFormat="1" ht="16.5" customHeight="1">
      <c r="A119" s="34"/>
      <c r="B119" s="35"/>
      <c r="C119" s="203" t="s">
        <v>83</v>
      </c>
      <c r="D119" s="203" t="s">
        <v>112</v>
      </c>
      <c r="E119" s="204" t="s">
        <v>113</v>
      </c>
      <c r="F119" s="205" t="s">
        <v>114</v>
      </c>
      <c r="G119" s="206" t="s">
        <v>115</v>
      </c>
      <c r="H119" s="207">
        <v>3</v>
      </c>
      <c r="I119" s="208"/>
      <c r="J119" s="209">
        <f>ROUND(I119*H119,2)</f>
        <v>0</v>
      </c>
      <c r="K119" s="210"/>
      <c r="L119" s="40"/>
      <c r="M119" s="211" t="s">
        <v>1</v>
      </c>
      <c r="N119" s="212" t="s">
        <v>40</v>
      </c>
      <c r="O119" s="87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5" t="s">
        <v>83</v>
      </c>
      <c r="AT119" s="215" t="s">
        <v>112</v>
      </c>
      <c r="AU119" s="215" t="s">
        <v>83</v>
      </c>
      <c r="AY119" s="13" t="s">
        <v>111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3" t="s">
        <v>83</v>
      </c>
      <c r="BK119" s="216">
        <f>ROUND(I119*H119,2)</f>
        <v>0</v>
      </c>
      <c r="BL119" s="13" t="s">
        <v>83</v>
      </c>
      <c r="BM119" s="215" t="s">
        <v>116</v>
      </c>
    </row>
    <row r="120" s="2" customFormat="1" ht="24.15" customHeight="1">
      <c r="A120" s="34"/>
      <c r="B120" s="35"/>
      <c r="C120" s="203" t="s">
        <v>85</v>
      </c>
      <c r="D120" s="203" t="s">
        <v>112</v>
      </c>
      <c r="E120" s="204" t="s">
        <v>117</v>
      </c>
      <c r="F120" s="205" t="s">
        <v>118</v>
      </c>
      <c r="G120" s="206" t="s">
        <v>119</v>
      </c>
      <c r="H120" s="207">
        <v>530</v>
      </c>
      <c r="I120" s="208"/>
      <c r="J120" s="209">
        <f>ROUND(I120*H120,2)</f>
        <v>0</v>
      </c>
      <c r="K120" s="210"/>
      <c r="L120" s="40"/>
      <c r="M120" s="211" t="s">
        <v>1</v>
      </c>
      <c r="N120" s="212" t="s">
        <v>40</v>
      </c>
      <c r="O120" s="8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5" t="s">
        <v>83</v>
      </c>
      <c r="AT120" s="215" t="s">
        <v>112</v>
      </c>
      <c r="AU120" s="215" t="s">
        <v>83</v>
      </c>
      <c r="AY120" s="13" t="s">
        <v>111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3" t="s">
        <v>83</v>
      </c>
      <c r="BK120" s="216">
        <f>ROUND(I120*H120,2)</f>
        <v>0</v>
      </c>
      <c r="BL120" s="13" t="s">
        <v>83</v>
      </c>
      <c r="BM120" s="215" t="s">
        <v>120</v>
      </c>
    </row>
    <row r="121" s="2" customFormat="1" ht="44.25" customHeight="1">
      <c r="A121" s="34"/>
      <c r="B121" s="35"/>
      <c r="C121" s="203" t="s">
        <v>121</v>
      </c>
      <c r="D121" s="203" t="s">
        <v>112</v>
      </c>
      <c r="E121" s="204" t="s">
        <v>122</v>
      </c>
      <c r="F121" s="205" t="s">
        <v>123</v>
      </c>
      <c r="G121" s="206" t="s">
        <v>115</v>
      </c>
      <c r="H121" s="207">
        <v>30</v>
      </c>
      <c r="I121" s="208"/>
      <c r="J121" s="209">
        <f>ROUND(I121*H121,2)</f>
        <v>0</v>
      </c>
      <c r="K121" s="210"/>
      <c r="L121" s="40"/>
      <c r="M121" s="211" t="s">
        <v>1</v>
      </c>
      <c r="N121" s="212" t="s">
        <v>40</v>
      </c>
      <c r="O121" s="8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5" t="s">
        <v>83</v>
      </c>
      <c r="AT121" s="215" t="s">
        <v>112</v>
      </c>
      <c r="AU121" s="215" t="s">
        <v>83</v>
      </c>
      <c r="AY121" s="13" t="s">
        <v>111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3" t="s">
        <v>83</v>
      </c>
      <c r="BK121" s="216">
        <f>ROUND(I121*H121,2)</f>
        <v>0</v>
      </c>
      <c r="BL121" s="13" t="s">
        <v>83</v>
      </c>
      <c r="BM121" s="215" t="s">
        <v>124</v>
      </c>
    </row>
    <row r="122" s="2" customFormat="1" ht="49.05" customHeight="1">
      <c r="A122" s="34"/>
      <c r="B122" s="35"/>
      <c r="C122" s="203" t="s">
        <v>110</v>
      </c>
      <c r="D122" s="203" t="s">
        <v>112</v>
      </c>
      <c r="E122" s="204" t="s">
        <v>125</v>
      </c>
      <c r="F122" s="205" t="s">
        <v>126</v>
      </c>
      <c r="G122" s="206" t="s">
        <v>115</v>
      </c>
      <c r="H122" s="207">
        <v>150</v>
      </c>
      <c r="I122" s="208"/>
      <c r="J122" s="209">
        <f>ROUND(I122*H122,2)</f>
        <v>0</v>
      </c>
      <c r="K122" s="210"/>
      <c r="L122" s="40"/>
      <c r="M122" s="217" t="s">
        <v>1</v>
      </c>
      <c r="N122" s="218" t="s">
        <v>40</v>
      </c>
      <c r="O122" s="219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83</v>
      </c>
      <c r="AT122" s="215" t="s">
        <v>112</v>
      </c>
      <c r="AU122" s="215" t="s">
        <v>83</v>
      </c>
      <c r="AY122" s="13" t="s">
        <v>111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3" t="s">
        <v>83</v>
      </c>
      <c r="BK122" s="216">
        <f>ROUND(I122*H122,2)</f>
        <v>0</v>
      </c>
      <c r="BL122" s="13" t="s">
        <v>83</v>
      </c>
      <c r="BM122" s="215" t="s">
        <v>127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TwPdPvGnp+GVkPecJXrDtQ0feDemHy9oep03eIJErIODL/sdwJQpyCLO17vxBZdQ17cg7cup7K9a996FKLuLJA==" hashValue="HHBDQn97U7dn2va8O6P5KatPPQ6TRwxIvSj5dQwYwueD4wKl1emAJFrIXvjPYP4c1FJpjbFKV+ujwuujb5aGpA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2025-09-03T08:02:28Z</dcterms:created>
  <dcterms:modified xsi:type="dcterms:W3CDTF">2025-09-03T08:02:31Z</dcterms:modified>
</cp:coreProperties>
</file>